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zminIllanes\Desktop\COMUNICADO 2023\"/>
    </mc:Choice>
  </mc:AlternateContent>
  <xr:revisionPtr revIDLastSave="0" documentId="13_ncr:1_{285CF31B-B324-41AD-B1F9-00A3AA259B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F-001" sheetId="2" r:id="rId1"/>
  </sheets>
  <definedNames>
    <definedName name="_xlnm.Print_Area" localSheetId="0">'UF-001'!$B$6:$I$86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2" l="1"/>
  <c r="F57" i="2"/>
  <c r="D57" i="2"/>
  <c r="H55" i="2"/>
  <c r="H56" i="2" s="1"/>
  <c r="E55" i="2"/>
  <c r="C55" i="2" s="1"/>
  <c r="D49" i="2"/>
  <c r="H47" i="2"/>
  <c r="H48" i="2" s="1"/>
  <c r="E47" i="2"/>
  <c r="E42" i="2"/>
  <c r="C42" i="2"/>
  <c r="D40" i="2"/>
  <c r="D41" i="2" s="1"/>
  <c r="D42" i="2" s="1"/>
  <c r="C36" i="2"/>
  <c r="D34" i="2"/>
  <c r="D35" i="2" s="1"/>
  <c r="C28" i="2"/>
  <c r="D26" i="2"/>
  <c r="D27" i="2" s="1"/>
  <c r="D28" i="2" s="1"/>
  <c r="E48" i="2" l="1"/>
  <c r="C48" i="2" s="1"/>
  <c r="E56" i="2"/>
  <c r="C47" i="2"/>
  <c r="E49" i="2" l="1"/>
  <c r="C49" i="2" s="1"/>
  <c r="E57" i="2"/>
  <c r="C57" i="2" s="1"/>
  <c r="C56" i="2"/>
</calcChain>
</file>

<file path=xl/sharedStrings.xml><?xml version="1.0" encoding="utf-8"?>
<sst xmlns="http://schemas.openxmlformats.org/spreadsheetml/2006/main" count="106" uniqueCount="74">
  <si>
    <t xml:space="preserve">INFORMACIÓN SOBRE FIDEICOMISOS PÚBLICOS </t>
  </si>
  <si>
    <t xml:space="preserve">La siguiente ficha debe ser llenada de manera independiente para cada Fideicomiso.  </t>
  </si>
  <si>
    <t>5) Fecha de Contrato de Fideicomiso:</t>
  </si>
  <si>
    <t>Fecha</t>
  </si>
  <si>
    <t>Monto</t>
  </si>
  <si>
    <t xml:space="preserve">Saldo por Desembolsar </t>
  </si>
  <si>
    <t>Número de Comprobante (C-31) generado por el Fideicomitente</t>
  </si>
  <si>
    <t xml:space="preserve">Ejemplo </t>
  </si>
  <si>
    <t>Caso A.- Cuando existen beneficiarios determinados</t>
  </si>
  <si>
    <t xml:space="preserve">Total semestral </t>
  </si>
  <si>
    <t>fecha</t>
  </si>
  <si>
    <t>Numero de Beneficiarios</t>
  </si>
  <si>
    <t xml:space="preserve">Fecha de Pago </t>
  </si>
  <si>
    <t>Saldo a Capital</t>
  </si>
  <si>
    <t>TOTAL</t>
  </si>
  <si>
    <t xml:space="preserve">Número de Comprobante (C-21) </t>
  </si>
  <si>
    <t xml:space="preserve">Detalle </t>
  </si>
  <si>
    <t>Saldo de Cartera</t>
  </si>
  <si>
    <t xml:space="preserve">% Mora </t>
  </si>
  <si>
    <t xml:space="preserve">Cartera Vigente </t>
  </si>
  <si>
    <t xml:space="preserve">Cartera Vencida </t>
  </si>
  <si>
    <t>Cartera en Ejecución</t>
  </si>
  <si>
    <t>N°</t>
  </si>
  <si>
    <t>Concepto</t>
  </si>
  <si>
    <t xml:space="preserve"> Monto </t>
  </si>
  <si>
    <t>Detalle</t>
  </si>
  <si>
    <t>Disponibilidades</t>
  </si>
  <si>
    <t>Recursos transferidos por el fideicomitente</t>
  </si>
  <si>
    <t>Inversiones</t>
  </si>
  <si>
    <t>DPFs</t>
  </si>
  <si>
    <t xml:space="preserve">Año </t>
  </si>
  <si>
    <t>Gestión 2019</t>
  </si>
  <si>
    <t>Gestión 2020</t>
  </si>
  <si>
    <t xml:space="preserve">Total </t>
  </si>
  <si>
    <t>Gestión 2021</t>
  </si>
  <si>
    <t>Gestión 2022</t>
  </si>
  <si>
    <t>Gestión 2023</t>
  </si>
  <si>
    <t>Número de Créditos/Operaciones</t>
  </si>
  <si>
    <t>Monto
 (suma A+B+C+D)</t>
  </si>
  <si>
    <t>Amortización de Capital 
(A)</t>
  </si>
  <si>
    <t>Intereses (*) 
(B)</t>
  </si>
  <si>
    <t>Otros Ingresos 
(D)</t>
  </si>
  <si>
    <t>Interés penal  (*) 
(C)</t>
  </si>
  <si>
    <r>
      <rPr>
        <b/>
        <i/>
        <sz val="9"/>
        <color rgb="FF000000"/>
        <rFont val="Century Gothic"/>
        <family val="2"/>
      </rPr>
      <t xml:space="preserve">(*) </t>
    </r>
    <r>
      <rPr>
        <i/>
        <sz val="9"/>
        <color rgb="FF000000"/>
        <rFont val="Century Gothic"/>
        <family val="2"/>
      </rPr>
      <t>En caso de que la fuente de los recursos del Fideicomiso provengan del TGN.</t>
    </r>
  </si>
  <si>
    <r>
      <rPr>
        <b/>
        <i/>
        <sz val="9"/>
        <color rgb="FF000000"/>
        <rFont val="Century Gothic"/>
        <family val="2"/>
      </rPr>
      <t xml:space="preserve">(*) </t>
    </r>
    <r>
      <rPr>
        <i/>
        <sz val="9"/>
        <color rgb="FF000000"/>
        <rFont val="Century Gothic"/>
        <family val="2"/>
      </rPr>
      <t>El interés pagado por los beneficiarios en el marco de los contratos de crédito o de préstamo.</t>
    </r>
  </si>
  <si>
    <r>
      <t>1</t>
    </r>
    <r>
      <rPr>
        <b/>
        <sz val="8"/>
        <color rgb="FF000000"/>
        <rFont val="Century Gothic"/>
        <family val="2"/>
      </rPr>
      <t xml:space="preserve"> (*)</t>
    </r>
  </si>
  <si>
    <r>
      <rPr>
        <b/>
        <i/>
        <sz val="9"/>
        <color rgb="FF000000"/>
        <rFont val="Century Gothic"/>
        <family val="2"/>
      </rPr>
      <t>(*)</t>
    </r>
    <r>
      <rPr>
        <i/>
        <sz val="9"/>
        <color rgb="FF000000"/>
        <rFont val="Century Gothic"/>
        <family val="2"/>
      </rPr>
      <t xml:space="preserve"> Corresponde a los recursos líquidos que se encuentran en el Fideicomiso y que no están siendo utilizados para la finalidad de la misma.</t>
    </r>
  </si>
  <si>
    <r>
      <rPr>
        <b/>
        <sz val="9"/>
        <color theme="0"/>
        <rFont val="Century Gothic"/>
        <family val="2"/>
      </rPr>
      <t xml:space="preserve">Amortización de Capital </t>
    </r>
    <r>
      <rPr>
        <b/>
        <sz val="8"/>
        <color theme="0"/>
        <rFont val="Century Gothic"/>
        <family val="2"/>
      </rPr>
      <t xml:space="preserve">
(A)</t>
    </r>
  </si>
  <si>
    <t>FORMULARIO UF-001</t>
  </si>
  <si>
    <t>Caso B.- Cuando existen beneficiarios indeterminados (ejemplo desembolsos a productores o a MYPES)</t>
  </si>
  <si>
    <t>C-31 N° de Preventivo: 455
de fecha: 14/06/2023</t>
  </si>
  <si>
    <t>C-31 N° de Preventivo: 578
de fecha: 29/06/2023</t>
  </si>
  <si>
    <t>C–21 N° de Preventivo: 55
de fecha: 17/05/2021</t>
  </si>
  <si>
    <t>C–21 N° de Preventivo: 56
de fecha:15/06/2021</t>
  </si>
  <si>
    <t>1) Nombre del Fideicomiso:</t>
  </si>
  <si>
    <t>2) Nombre del Fideicomitente:</t>
  </si>
  <si>
    <t>3) Nombre del Fiduciario:</t>
  </si>
  <si>
    <t>4) Nombre (s) de (los) Beneficiario/s:</t>
  </si>
  <si>
    <t xml:space="preserve">6) Fechas y Conpcetos de Adendas al Contrato de Fideicomiso: </t>
  </si>
  <si>
    <t>7) Condiciones financieras para los beneficiarios:</t>
  </si>
  <si>
    <t>8) Moneda del fideicomiso</t>
  </si>
  <si>
    <t>Total Semestral</t>
  </si>
  <si>
    <t>31/01/20XX</t>
  </si>
  <si>
    <t>29/02/20XX</t>
  </si>
  <si>
    <t xml:space="preserve"> </t>
  </si>
  <si>
    <t>5) Estado de la Cartera (Al semestre correspondiente)</t>
  </si>
  <si>
    <t>6) Inversiones y Disponibilidades de los recursos (Acumulado al semestre correspondiente)</t>
  </si>
  <si>
    <t>7) Comisiones Fiduciarias (Acumulado al semestre correspondiente)</t>
  </si>
  <si>
    <t>1) Desembolsos del Fideicomitente al Fiduciario (Acumulado al semestre correspondiente)</t>
  </si>
  <si>
    <t>2) Desembolsos del Fiduciario al Beneficiario o Entidad Ejecutora (Acumulado al semestre correspondiente)</t>
  </si>
  <si>
    <t>3) Reembolsos del Beneficiario o Entidad Ejecutora a la Entidad Fiduciaria (Acumulado al semestre correspondiente)</t>
  </si>
  <si>
    <t>4) Reembolsos del Fideicomiso al TGN (*)(Acumulado al semestre correspondiente)</t>
  </si>
  <si>
    <t>a) Características del Fideicomiso</t>
  </si>
  <si>
    <t>b) Saldos del Patrimonio Fideicomitido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</si>
</sst>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8"/>
      <color rgb="FF000000"/>
      <name val="Century Gothic"/>
      <family val="2"/>
    </font>
    <font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8"/>
      <color rgb="FF000000"/>
      <name val="Century Gothic"/>
      <family val="2"/>
    </font>
    <font>
      <i/>
      <sz val="9"/>
      <color rgb="FF000000"/>
      <name val="Century Gothic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name val="Century Gothic"/>
      <family val="2"/>
    </font>
    <font>
      <b/>
      <i/>
      <sz val="9"/>
      <color rgb="FF000000"/>
      <name val="Century Gothic"/>
      <family val="2"/>
    </font>
    <font>
      <b/>
      <sz val="9"/>
      <color theme="0"/>
      <name val="Century Gothic"/>
      <family val="2"/>
    </font>
    <font>
      <b/>
      <sz val="8"/>
      <color theme="0"/>
      <name val="Century Gothic"/>
      <family val="2"/>
    </font>
    <font>
      <b/>
      <sz val="14"/>
      <color theme="1"/>
      <name val="Century Gothic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164" fontId="2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14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Alignment="1">
      <alignment vertical="center"/>
    </xf>
    <xf numFmtId="2" fontId="12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4" fontId="9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" fontId="12" fillId="2" borderId="1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0" fillId="2" borderId="1" xfId="0" applyFill="1" applyBorder="1"/>
    <xf numFmtId="0" fontId="13" fillId="2" borderId="0" xfId="0" applyFont="1" applyFill="1" applyAlignment="1">
      <alignment vertical="center"/>
    </xf>
    <xf numFmtId="14" fontId="12" fillId="2" borderId="0" xfId="0" applyNumberFormat="1" applyFont="1" applyFill="1" applyAlignment="1">
      <alignment horizontal="left" vertical="center"/>
    </xf>
    <xf numFmtId="0" fontId="3" fillId="0" borderId="0" xfId="0" applyFont="1"/>
    <xf numFmtId="14" fontId="16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" fontId="12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vertical="center"/>
    </xf>
    <xf numFmtId="0" fontId="0" fillId="3" borderId="1" xfId="0" applyFill="1" applyBorder="1"/>
    <xf numFmtId="0" fontId="18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8" fillId="5" borderId="1" xfId="0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14" fontId="9" fillId="3" borderId="2" xfId="0" applyNumberFormat="1" applyFont="1" applyFill="1" applyBorder="1" applyAlignment="1">
      <alignment horizontal="center" vertical="center"/>
    </xf>
    <xf numFmtId="14" fontId="9" fillId="3" borderId="5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12" fillId="2" borderId="1" xfId="0" applyFont="1" applyFill="1" applyBorder="1" applyAlignment="1">
      <alignment horizontal="center" vertical="center" wrapText="1"/>
    </xf>
  </cellXfs>
  <cellStyles count="3">
    <cellStyle name="Millares 2" xfId="2" xr:uid="{00000000-0005-0000-0000-000000000000}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225136</xdr:colOff>
      <xdr:row>0</xdr:row>
      <xdr:rowOff>69273</xdr:rowOff>
    </xdr:from>
    <xdr:to>
      <xdr:col>3</xdr:col>
      <xdr:colOff>1219835</xdr:colOff>
      <xdr:row>4</xdr:row>
      <xdr:rowOff>134678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4FD331-B19C-162A-6907-07DEDC7F5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136" y="69273"/>
          <a:ext cx="3505835" cy="827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44"/>
  <sheetViews>
    <sheetView tabSelected="1" zoomScale="110" zoomScaleNormal="110" zoomScaleSheetLayoutView="70" workbookViewId="0">
      <selection activeCell="J20" sqref="J20"/>
    </sheetView>
  </sheetViews>
  <sheetFormatPr baseColWidth="10" defaultRowHeight="15" x14ac:dyDescent="0.25"/>
  <cols>
    <col min="1" max="1" width="3.5703125" customWidth="1"/>
    <col min="2" max="2" width="18" customWidth="1"/>
    <col min="3" max="3" width="16" customWidth="1"/>
    <col min="4" max="4" width="19.7109375" customWidth="1"/>
    <col min="5" max="5" width="17.42578125" customWidth="1"/>
    <col min="6" max="7" width="18.42578125" customWidth="1"/>
    <col min="8" max="8" width="19.85546875" customWidth="1"/>
    <col min="9" max="9" width="22.85546875" customWidth="1"/>
    <col min="10" max="16" width="11.42578125" style="1"/>
    <col min="17" max="17" width="11.42578125" style="1" customWidth="1"/>
    <col min="18" max="39" width="11.42578125" style="1"/>
  </cols>
  <sheetData>
    <row r="1" spans="1:9" s="1" customFormat="1" x14ac:dyDescent="0.25"/>
    <row r="2" spans="1:9" s="1" customFormat="1" x14ac:dyDescent="0.25"/>
    <row r="3" spans="1:9" s="1" customFormat="1" x14ac:dyDescent="0.25"/>
    <row r="4" spans="1:9" s="1" customFormat="1" x14ac:dyDescent="0.25"/>
    <row r="5" spans="1:9" s="1" customFormat="1" x14ac:dyDescent="0.25"/>
    <row r="6" spans="1:9" ht="18" x14ac:dyDescent="0.25">
      <c r="B6" s="69" t="s">
        <v>48</v>
      </c>
      <c r="C6" s="69"/>
      <c r="D6" s="69"/>
      <c r="E6" s="69"/>
      <c r="F6" s="69"/>
      <c r="G6" s="69"/>
      <c r="H6" s="69"/>
      <c r="I6" s="69"/>
    </row>
    <row r="7" spans="1:9" x14ac:dyDescent="0.25">
      <c r="A7" s="1"/>
      <c r="B7" s="70" t="s">
        <v>0</v>
      </c>
      <c r="C7" s="70"/>
      <c r="D7" s="70"/>
      <c r="E7" s="70"/>
      <c r="F7" s="70"/>
      <c r="G7" s="70"/>
      <c r="H7" s="70"/>
      <c r="I7" s="70"/>
    </row>
    <row r="8" spans="1:9" ht="6.75" customHeight="1" x14ac:dyDescent="0.25">
      <c r="A8" s="1"/>
      <c r="B8" s="70"/>
      <c r="C8" s="70"/>
      <c r="D8" s="70"/>
      <c r="E8" s="70"/>
      <c r="F8" s="70"/>
      <c r="G8" s="70"/>
      <c r="H8" s="70"/>
      <c r="I8" s="70"/>
    </row>
    <row r="9" spans="1:9" ht="16.5" x14ac:dyDescent="0.3">
      <c r="A9" s="1"/>
      <c r="B9" s="2" t="s">
        <v>1</v>
      </c>
      <c r="C9" s="1"/>
      <c r="D9" s="1"/>
      <c r="E9" s="1"/>
      <c r="F9" s="1"/>
      <c r="G9" s="1"/>
      <c r="H9" s="1"/>
      <c r="I9" s="1"/>
    </row>
    <row r="10" spans="1:9" ht="9.75" customHeight="1" x14ac:dyDescent="0.3">
      <c r="A10" s="1"/>
      <c r="B10" s="2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3" t="s">
        <v>72</v>
      </c>
      <c r="C11" s="1"/>
      <c r="D11" s="1"/>
      <c r="E11" s="1"/>
      <c r="F11" s="1"/>
      <c r="G11" s="1"/>
      <c r="H11" s="1"/>
      <c r="I11" s="1"/>
    </row>
    <row r="12" spans="1:9" ht="16.5" x14ac:dyDescent="0.3">
      <c r="A12" s="1"/>
      <c r="B12" s="2" t="s">
        <v>54</v>
      </c>
      <c r="C12" s="1"/>
      <c r="D12" s="1"/>
      <c r="E12" s="1"/>
      <c r="F12" s="1"/>
      <c r="G12" s="1"/>
      <c r="H12" s="1"/>
      <c r="I12" s="1"/>
    </row>
    <row r="13" spans="1:9" ht="16.5" x14ac:dyDescent="0.3">
      <c r="A13" s="1"/>
      <c r="B13" s="2" t="s">
        <v>55</v>
      </c>
      <c r="C13" s="1"/>
      <c r="D13" s="1"/>
      <c r="E13" s="1"/>
      <c r="F13" s="1"/>
      <c r="G13" s="1"/>
      <c r="H13" s="1"/>
      <c r="I13" s="1"/>
    </row>
    <row r="14" spans="1:9" ht="16.5" x14ac:dyDescent="0.3">
      <c r="A14" s="1"/>
      <c r="B14" s="2" t="s">
        <v>56</v>
      </c>
      <c r="C14" s="1"/>
      <c r="D14" s="1"/>
      <c r="E14" s="1"/>
      <c r="F14" s="1"/>
      <c r="G14" s="1"/>
      <c r="H14" s="1"/>
      <c r="I14" s="1"/>
    </row>
    <row r="15" spans="1:9" ht="16.5" x14ac:dyDescent="0.3">
      <c r="A15" s="1"/>
      <c r="B15" s="2" t="s">
        <v>57</v>
      </c>
      <c r="C15" s="1"/>
      <c r="D15" s="1"/>
      <c r="E15" s="1"/>
      <c r="F15" s="1"/>
      <c r="G15" s="1"/>
      <c r="H15" s="1"/>
      <c r="I15" s="1"/>
    </row>
    <row r="16" spans="1:9" ht="16.5" x14ac:dyDescent="0.3">
      <c r="A16" s="1"/>
      <c r="B16" s="2" t="s">
        <v>2</v>
      </c>
      <c r="C16" s="1"/>
      <c r="D16" s="1"/>
      <c r="E16" s="1"/>
      <c r="F16" s="1"/>
      <c r="G16" s="1"/>
      <c r="H16" s="1"/>
      <c r="I16" s="1"/>
    </row>
    <row r="17" spans="1:12" ht="16.5" x14ac:dyDescent="0.3">
      <c r="A17" s="1"/>
      <c r="B17" s="2" t="s">
        <v>58</v>
      </c>
      <c r="C17" s="1"/>
      <c r="D17" s="1"/>
      <c r="E17" s="1"/>
      <c r="F17" s="1"/>
      <c r="G17" s="1"/>
      <c r="H17" s="1"/>
      <c r="I17" s="1"/>
    </row>
    <row r="18" spans="1:12" ht="16.5" x14ac:dyDescent="0.3">
      <c r="A18" s="1"/>
      <c r="B18" s="2" t="s">
        <v>59</v>
      </c>
      <c r="C18" s="1"/>
      <c r="D18" s="1"/>
      <c r="E18" s="1"/>
      <c r="F18" s="1"/>
      <c r="G18" s="1"/>
      <c r="H18" s="1"/>
      <c r="I18" s="1"/>
    </row>
    <row r="19" spans="1:12" ht="16.5" x14ac:dyDescent="0.3">
      <c r="A19" s="1"/>
      <c r="B19" s="2" t="s">
        <v>60</v>
      </c>
      <c r="C19" s="1"/>
      <c r="D19" s="1"/>
      <c r="E19" s="1"/>
      <c r="F19" s="1"/>
      <c r="G19" s="1"/>
      <c r="H19" s="1"/>
      <c r="I19" s="1"/>
    </row>
    <row r="20" spans="1:12" x14ac:dyDescent="0.25">
      <c r="A20" s="1"/>
      <c r="B20" s="4"/>
      <c r="C20" s="1"/>
      <c r="D20" s="1"/>
      <c r="E20" s="1"/>
      <c r="F20" s="1"/>
      <c r="G20" s="1"/>
      <c r="H20" s="1"/>
      <c r="I20" s="1"/>
    </row>
    <row r="21" spans="1:12" x14ac:dyDescent="0.25">
      <c r="B21" s="3" t="s">
        <v>73</v>
      </c>
      <c r="C21" s="1"/>
      <c r="D21" s="1"/>
      <c r="E21" s="1"/>
      <c r="F21" s="1"/>
      <c r="G21" s="1"/>
      <c r="H21" s="1"/>
      <c r="I21" s="1"/>
    </row>
    <row r="22" spans="1:12" ht="5.25" customHeight="1" x14ac:dyDescent="0.25">
      <c r="A22" s="1"/>
      <c r="B22" s="5"/>
      <c r="C22" s="1"/>
      <c r="D22" s="1"/>
      <c r="E22" s="1"/>
      <c r="F22" s="1"/>
      <c r="G22" s="1"/>
      <c r="H22" s="1"/>
      <c r="I22" s="1"/>
    </row>
    <row r="23" spans="1:12" x14ac:dyDescent="0.25">
      <c r="A23" s="6"/>
      <c r="B23" s="54" t="s">
        <v>68</v>
      </c>
      <c r="C23" s="54"/>
      <c r="D23" s="54"/>
      <c r="E23" s="54"/>
      <c r="F23" s="54"/>
      <c r="G23" s="54"/>
      <c r="H23" s="54"/>
      <c r="I23" s="1"/>
      <c r="J23" s="6"/>
    </row>
    <row r="24" spans="1:12" ht="20.45" customHeight="1" x14ac:dyDescent="0.25">
      <c r="A24" s="1"/>
      <c r="B24" s="49" t="s">
        <v>3</v>
      </c>
      <c r="C24" s="49" t="s">
        <v>4</v>
      </c>
      <c r="D24" s="50" t="s">
        <v>5</v>
      </c>
      <c r="E24" s="55" t="s">
        <v>6</v>
      </c>
      <c r="F24" s="55"/>
      <c r="G24" s="55"/>
      <c r="H24" s="55"/>
      <c r="I24" s="8"/>
    </row>
    <row r="25" spans="1:12" x14ac:dyDescent="0.25">
      <c r="A25" s="1"/>
      <c r="B25" s="9" t="s">
        <v>7</v>
      </c>
      <c r="C25" s="1"/>
      <c r="D25" s="1"/>
      <c r="E25" s="1"/>
      <c r="H25" s="1"/>
      <c r="I25" s="1"/>
    </row>
    <row r="26" spans="1:12" ht="27" customHeight="1" x14ac:dyDescent="0.25">
      <c r="A26" s="71"/>
      <c r="B26" s="10" t="s">
        <v>62</v>
      </c>
      <c r="C26" s="11">
        <v>100000</v>
      </c>
      <c r="D26" s="11">
        <f>150000-C26</f>
        <v>50000</v>
      </c>
      <c r="E26" s="72" t="s">
        <v>50</v>
      </c>
      <c r="F26" s="72"/>
      <c r="G26" s="72"/>
      <c r="H26" s="72"/>
      <c r="I26" s="12"/>
    </row>
    <row r="27" spans="1:12" ht="27.75" customHeight="1" x14ac:dyDescent="0.25">
      <c r="A27" s="71"/>
      <c r="B27" s="10" t="s">
        <v>63</v>
      </c>
      <c r="C27" s="11">
        <v>50000</v>
      </c>
      <c r="D27" s="13">
        <f>D26-C27</f>
        <v>0</v>
      </c>
      <c r="E27" s="72" t="s">
        <v>51</v>
      </c>
      <c r="F27" s="72"/>
      <c r="G27" s="72"/>
      <c r="H27" s="72"/>
      <c r="I27" s="12"/>
    </row>
    <row r="28" spans="1:12" ht="18.75" customHeight="1" x14ac:dyDescent="0.25">
      <c r="A28" s="71"/>
      <c r="B28" s="14" t="s">
        <v>61</v>
      </c>
      <c r="C28" s="14">
        <f>C26+C27</f>
        <v>150000</v>
      </c>
      <c r="D28" s="15">
        <f>D27</f>
        <v>0</v>
      </c>
      <c r="E28" s="16"/>
      <c r="F28" s="16"/>
      <c r="G28" s="16"/>
      <c r="H28" s="1"/>
      <c r="I28" s="12"/>
    </row>
    <row r="29" spans="1:12" ht="15" customHeight="1" x14ac:dyDescent="0.25">
      <c r="A29" s="71"/>
      <c r="B29" s="17"/>
      <c r="C29" s="12"/>
      <c r="D29" s="12"/>
      <c r="E29" s="12"/>
      <c r="F29" s="12"/>
      <c r="G29" s="12"/>
      <c r="H29" s="12"/>
      <c r="I29" s="12"/>
      <c r="J29" s="12"/>
      <c r="K29" s="18"/>
      <c r="L29" s="18"/>
    </row>
    <row r="30" spans="1:12" x14ac:dyDescent="0.25">
      <c r="A30" s="19"/>
      <c r="B30" s="20" t="s">
        <v>69</v>
      </c>
      <c r="C30" s="20"/>
      <c r="D30" s="20"/>
      <c r="E30" s="20"/>
      <c r="F30" s="20"/>
      <c r="G30" s="20"/>
      <c r="H30" s="20"/>
      <c r="I30" s="6"/>
      <c r="J30" s="6"/>
      <c r="K30" s="6"/>
      <c r="L30" s="6"/>
    </row>
    <row r="31" spans="1:12" x14ac:dyDescent="0.25">
      <c r="A31" s="19"/>
      <c r="B31" s="21" t="s">
        <v>8</v>
      </c>
      <c r="C31" s="21"/>
      <c r="D31" s="21"/>
      <c r="E31" s="21"/>
      <c r="F31" s="21"/>
      <c r="G31" s="21"/>
      <c r="H31" s="21"/>
      <c r="I31" s="6"/>
      <c r="J31" s="6"/>
      <c r="K31" s="6"/>
      <c r="L31" s="6"/>
    </row>
    <row r="32" spans="1:12" ht="19.149999999999999" customHeight="1" x14ac:dyDescent="0.25">
      <c r="A32" s="1"/>
      <c r="B32" s="49" t="s">
        <v>3</v>
      </c>
      <c r="C32" s="49" t="s">
        <v>4</v>
      </c>
      <c r="D32" s="50" t="s">
        <v>5</v>
      </c>
      <c r="E32" s="8"/>
      <c r="F32" s="1"/>
      <c r="G32" s="1"/>
      <c r="H32" s="8"/>
      <c r="I32" s="1"/>
    </row>
    <row r="33" spans="1:39" x14ac:dyDescent="0.25">
      <c r="A33" s="1"/>
      <c r="B33" s="9" t="s">
        <v>7</v>
      </c>
      <c r="D33" s="19"/>
      <c r="E33" s="1"/>
      <c r="F33" s="1"/>
      <c r="G33" s="1"/>
      <c r="H33" s="1"/>
      <c r="I33" t="s">
        <v>64</v>
      </c>
    </row>
    <row r="34" spans="1:39" x14ac:dyDescent="0.25">
      <c r="A34" s="1"/>
      <c r="B34" s="10" t="s">
        <v>62</v>
      </c>
      <c r="C34" s="11">
        <v>20000</v>
      </c>
      <c r="D34" s="11">
        <f>65000-C34</f>
        <v>45000</v>
      </c>
      <c r="E34" s="12"/>
      <c r="F34" s="1"/>
      <c r="G34" s="1"/>
      <c r="H34" s="18"/>
      <c r="I34" s="1"/>
    </row>
    <row r="35" spans="1:39" x14ac:dyDescent="0.25">
      <c r="A35" s="1"/>
      <c r="B35" s="10" t="s">
        <v>63</v>
      </c>
      <c r="C35" s="11">
        <v>10000</v>
      </c>
      <c r="D35" s="11">
        <f>D34-C35</f>
        <v>35000</v>
      </c>
      <c r="E35" s="12"/>
      <c r="F35" s="1"/>
      <c r="G35" s="1"/>
      <c r="H35" s="18"/>
      <c r="I35" s="1"/>
    </row>
    <row r="36" spans="1:39" x14ac:dyDescent="0.25">
      <c r="A36" s="1"/>
      <c r="B36" s="45" t="s">
        <v>9</v>
      </c>
      <c r="C36" s="45">
        <f>SUM(C34:C35)</f>
        <v>30000</v>
      </c>
      <c r="D36" s="22"/>
      <c r="E36" s="22"/>
      <c r="F36" s="22"/>
      <c r="G36" s="22"/>
      <c r="H36" s="12"/>
      <c r="I36" s="1"/>
      <c r="J36" s="18"/>
    </row>
    <row r="37" spans="1:39" s="26" customFormat="1" x14ac:dyDescent="0.25">
      <c r="A37" s="19"/>
      <c r="B37" s="21" t="s">
        <v>49</v>
      </c>
      <c r="C37" s="21"/>
      <c r="D37" s="21"/>
      <c r="E37" s="21"/>
      <c r="F37" s="21"/>
      <c r="G37" s="21"/>
      <c r="H37" s="21"/>
      <c r="I37" s="6"/>
      <c r="J37" s="6"/>
      <c r="K37" s="6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s="26" customFormat="1" ht="28.9" customHeight="1" x14ac:dyDescent="0.25">
      <c r="A38" s="25"/>
      <c r="B38" s="49" t="s">
        <v>10</v>
      </c>
      <c r="C38" s="49" t="s">
        <v>4</v>
      </c>
      <c r="D38" s="49" t="s">
        <v>5</v>
      </c>
      <c r="E38" s="49" t="s">
        <v>11</v>
      </c>
      <c r="F38" s="8"/>
      <c r="G38" s="8"/>
      <c r="H38" s="25"/>
      <c r="I38" s="8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s="26" customFormat="1" x14ac:dyDescent="0.25">
      <c r="A39" s="25"/>
      <c r="B39" s="9" t="s">
        <v>7</v>
      </c>
      <c r="D39" s="19"/>
      <c r="E39" s="19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s="26" customFormat="1" x14ac:dyDescent="0.25">
      <c r="A40" s="25"/>
      <c r="B40" s="10" t="s">
        <v>62</v>
      </c>
      <c r="C40" s="11">
        <v>20000</v>
      </c>
      <c r="D40" s="11">
        <f>500000-C40</f>
        <v>480000</v>
      </c>
      <c r="E40" s="27">
        <v>120</v>
      </c>
      <c r="F40" s="12"/>
      <c r="G40" s="12"/>
      <c r="H40" s="25"/>
      <c r="I40" s="18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39" s="26" customFormat="1" x14ac:dyDescent="0.25">
      <c r="A41" s="25"/>
      <c r="B41" s="10" t="s">
        <v>63</v>
      </c>
      <c r="C41" s="11">
        <v>10000</v>
      </c>
      <c r="D41" s="11">
        <f>D40-C41</f>
        <v>470000</v>
      </c>
      <c r="E41" s="27">
        <v>50</v>
      </c>
      <c r="F41" s="12"/>
      <c r="G41" s="12"/>
      <c r="H41" s="25"/>
      <c r="I41" s="18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</row>
    <row r="42" spans="1:39" s="26" customFormat="1" x14ac:dyDescent="0.25">
      <c r="A42" s="25"/>
      <c r="B42" s="45" t="s">
        <v>9</v>
      </c>
      <c r="C42" s="45">
        <f>SUM(C40:C41)</f>
        <v>30000</v>
      </c>
      <c r="D42" s="45">
        <f>D41</f>
        <v>470000</v>
      </c>
      <c r="E42" s="46">
        <f>SUM(E40:E41)</f>
        <v>170</v>
      </c>
      <c r="F42" s="12"/>
      <c r="G42" s="12" t="s">
        <v>64</v>
      </c>
      <c r="H42" s="25"/>
      <c r="I42" s="18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</row>
    <row r="43" spans="1:39" s="26" customFormat="1" x14ac:dyDescent="0.25">
      <c r="A43" s="25"/>
      <c r="B43" s="23"/>
      <c r="C43" s="29"/>
      <c r="D43" s="24"/>
      <c r="E43" s="24"/>
      <c r="F43" s="22"/>
      <c r="G43" s="22"/>
      <c r="H43" s="22"/>
      <c r="I43" s="28"/>
      <c r="J43" s="12"/>
      <c r="K43" s="25"/>
      <c r="L43" s="18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</row>
    <row r="44" spans="1:39" ht="19.5" customHeight="1" x14ac:dyDescent="0.25">
      <c r="A44" s="1"/>
      <c r="B44" s="20" t="s">
        <v>70</v>
      </c>
      <c r="C44" s="30"/>
      <c r="D44" s="30"/>
      <c r="E44" s="30"/>
      <c r="F44" s="30"/>
      <c r="G44" s="30"/>
      <c r="H44" s="30"/>
      <c r="I44" s="12" t="s">
        <v>64</v>
      </c>
    </row>
    <row r="45" spans="1:39" ht="40.5" x14ac:dyDescent="0.25">
      <c r="A45" s="1"/>
      <c r="B45" s="49" t="s">
        <v>12</v>
      </c>
      <c r="C45" s="49" t="s">
        <v>38</v>
      </c>
      <c r="D45" s="49" t="s">
        <v>39</v>
      </c>
      <c r="E45" s="49" t="s">
        <v>40</v>
      </c>
      <c r="F45" s="49" t="s">
        <v>42</v>
      </c>
      <c r="G45" s="49" t="s">
        <v>41</v>
      </c>
      <c r="H45" s="49" t="s">
        <v>13</v>
      </c>
      <c r="I45" s="1"/>
      <c r="J45" s="12"/>
    </row>
    <row r="46" spans="1:39" x14ac:dyDescent="0.25">
      <c r="A46" s="1"/>
      <c r="B46" s="9" t="s">
        <v>7</v>
      </c>
      <c r="C46" s="19"/>
      <c r="D46" s="1"/>
      <c r="E46" s="1"/>
      <c r="F46" s="1"/>
      <c r="G46" s="1"/>
      <c r="H46" s="1"/>
      <c r="I46" s="1"/>
      <c r="J46" s="12"/>
    </row>
    <row r="47" spans="1:39" x14ac:dyDescent="0.25">
      <c r="A47" s="1"/>
      <c r="B47" s="10" t="s">
        <v>62</v>
      </c>
      <c r="C47" s="11">
        <f>D47+E47</f>
        <v>11095</v>
      </c>
      <c r="D47" s="11">
        <v>10000</v>
      </c>
      <c r="E47" s="11">
        <f>150000*0.0073</f>
        <v>1095</v>
      </c>
      <c r="F47" s="11">
        <v>150</v>
      </c>
      <c r="G47" s="11">
        <v>415</v>
      </c>
      <c r="H47" s="11">
        <f>150000-D47</f>
        <v>140000</v>
      </c>
      <c r="I47" s="1"/>
      <c r="J47" s="12"/>
      <c r="K47" s="1" t="s">
        <v>64</v>
      </c>
    </row>
    <row r="48" spans="1:39" x14ac:dyDescent="0.25">
      <c r="A48" s="1"/>
      <c r="B48" s="10" t="s">
        <v>63</v>
      </c>
      <c r="C48" s="11">
        <f>D48+E48</f>
        <v>11022</v>
      </c>
      <c r="D48" s="11">
        <v>10000</v>
      </c>
      <c r="E48" s="11">
        <f>H47*0.0073</f>
        <v>1022</v>
      </c>
      <c r="F48" s="11">
        <v>300</v>
      </c>
      <c r="G48" s="11">
        <v>6538</v>
      </c>
      <c r="H48" s="11">
        <f>H47-D48</f>
        <v>130000</v>
      </c>
      <c r="I48" s="1"/>
      <c r="J48" s="12"/>
    </row>
    <row r="49" spans="1:12" x14ac:dyDescent="0.25">
      <c r="A49" s="1"/>
      <c r="B49" s="45" t="s">
        <v>9</v>
      </c>
      <c r="C49" s="45">
        <f>D49+E49</f>
        <v>22117</v>
      </c>
      <c r="D49" s="45">
        <f>SUM(D47:D48)</f>
        <v>20000</v>
      </c>
      <c r="E49" s="45">
        <f>SUM(E47:E48)</f>
        <v>2117</v>
      </c>
      <c r="F49" s="59"/>
      <c r="G49" s="59"/>
      <c r="H49" s="59"/>
      <c r="I49" s="1"/>
      <c r="J49" s="12"/>
    </row>
    <row r="50" spans="1:12" x14ac:dyDescent="0.25">
      <c r="A50" s="1"/>
      <c r="B50" s="32" t="s">
        <v>44</v>
      </c>
      <c r="C50" s="24"/>
      <c r="D50" s="24"/>
      <c r="E50" s="24"/>
      <c r="F50" s="33"/>
      <c r="G50" s="33"/>
      <c r="H50" s="33"/>
      <c r="I50" s="1"/>
      <c r="J50" s="12"/>
    </row>
    <row r="51" spans="1:12" ht="15" customHeight="1" x14ac:dyDescent="0.25">
      <c r="A51" s="1"/>
      <c r="B51" s="32"/>
      <c r="C51" s="24"/>
      <c r="D51" s="22"/>
      <c r="E51" s="22"/>
      <c r="F51" s="22"/>
      <c r="G51" s="22"/>
      <c r="H51" s="22"/>
      <c r="I51" s="28"/>
      <c r="J51" s="12"/>
      <c r="L51" s="18"/>
    </row>
    <row r="52" spans="1:12" ht="18.75" customHeight="1" x14ac:dyDescent="0.25">
      <c r="A52" s="19"/>
      <c r="B52" s="60" t="s">
        <v>71</v>
      </c>
      <c r="C52" s="54"/>
      <c r="D52" s="54"/>
      <c r="E52" s="54"/>
      <c r="F52" s="54"/>
      <c r="G52" s="54"/>
      <c r="H52" s="54"/>
      <c r="I52" s="1"/>
      <c r="J52" s="6"/>
    </row>
    <row r="53" spans="1:12" ht="35.25" customHeight="1" x14ac:dyDescent="0.25">
      <c r="A53" s="1"/>
      <c r="B53" s="49" t="s">
        <v>12</v>
      </c>
      <c r="C53" s="49" t="s">
        <v>38</v>
      </c>
      <c r="D53" s="50" t="s">
        <v>47</v>
      </c>
      <c r="E53" s="49" t="s">
        <v>40</v>
      </c>
      <c r="F53" s="49" t="s">
        <v>42</v>
      </c>
      <c r="G53" s="49" t="s">
        <v>41</v>
      </c>
      <c r="H53" s="49" t="s">
        <v>13</v>
      </c>
      <c r="I53" s="49" t="s">
        <v>15</v>
      </c>
    </row>
    <row r="54" spans="1:12" x14ac:dyDescent="0.25">
      <c r="A54" s="1"/>
      <c r="B54" s="9" t="s">
        <v>7</v>
      </c>
      <c r="C54" s="19"/>
      <c r="D54" s="1"/>
      <c r="E54" s="1"/>
      <c r="F54" s="1"/>
      <c r="G54" s="1"/>
      <c r="H54" s="1"/>
      <c r="I54" s="1"/>
    </row>
    <row r="55" spans="1:12" ht="27" x14ac:dyDescent="0.25">
      <c r="A55" s="1"/>
      <c r="B55" s="10" t="s">
        <v>62</v>
      </c>
      <c r="C55" s="11">
        <f>D55+E55</f>
        <v>11095</v>
      </c>
      <c r="D55" s="11">
        <v>10000</v>
      </c>
      <c r="E55" s="11">
        <f>150000*0.0073</f>
        <v>1095</v>
      </c>
      <c r="F55" s="13">
        <v>0</v>
      </c>
      <c r="G55" s="11">
        <v>415</v>
      </c>
      <c r="H55" s="11">
        <f>150000-D55</f>
        <v>140000</v>
      </c>
      <c r="I55" s="31" t="s">
        <v>52</v>
      </c>
    </row>
    <row r="56" spans="1:12" ht="27" x14ac:dyDescent="0.25">
      <c r="A56" s="1"/>
      <c r="B56" s="10" t="s">
        <v>63</v>
      </c>
      <c r="C56" s="11">
        <f>D56+E56</f>
        <v>11022</v>
      </c>
      <c r="D56" s="11">
        <v>10000</v>
      </c>
      <c r="E56" s="11">
        <f>H55*0.0073</f>
        <v>1022</v>
      </c>
      <c r="F56" s="11">
        <v>2000</v>
      </c>
      <c r="G56" s="11">
        <v>6538</v>
      </c>
      <c r="H56" s="11">
        <f>H55-D56</f>
        <v>130000</v>
      </c>
      <c r="I56" s="31" t="s">
        <v>53</v>
      </c>
    </row>
    <row r="57" spans="1:12" x14ac:dyDescent="0.25">
      <c r="A57" s="1"/>
      <c r="B57" s="34" t="s">
        <v>9</v>
      </c>
      <c r="C57" s="34">
        <f>D57+E57</f>
        <v>22117</v>
      </c>
      <c r="D57" s="34">
        <f>SUM(D55:D56)</f>
        <v>20000</v>
      </c>
      <c r="E57" s="34">
        <f>SUM(E55:E56)</f>
        <v>2117</v>
      </c>
      <c r="F57" s="34">
        <f>SUM(F55:F56)</f>
        <v>2000</v>
      </c>
      <c r="G57" s="34"/>
      <c r="H57" s="34"/>
      <c r="I57" s="1"/>
    </row>
    <row r="58" spans="1:12" x14ac:dyDescent="0.25">
      <c r="A58" s="1"/>
      <c r="B58" s="32" t="s">
        <v>43</v>
      </c>
      <c r="C58" s="1"/>
      <c r="D58" s="1"/>
      <c r="E58" s="1"/>
      <c r="F58" s="1"/>
      <c r="G58" s="1"/>
      <c r="H58" s="1"/>
      <c r="I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12" ht="16.5" customHeight="1" x14ac:dyDescent="0.25">
      <c r="A60" s="1"/>
      <c r="B60" s="57" t="s">
        <v>65</v>
      </c>
      <c r="C60" s="58"/>
      <c r="D60" s="58"/>
      <c r="E60" s="58"/>
      <c r="F60" s="58"/>
      <c r="G60" s="58"/>
      <c r="H60" s="58"/>
      <c r="I60" s="35"/>
    </row>
    <row r="61" spans="1:12" ht="30" customHeight="1" x14ac:dyDescent="0.25">
      <c r="A61" s="1"/>
      <c r="B61" s="61" t="s">
        <v>16</v>
      </c>
      <c r="C61" s="62"/>
      <c r="D61" s="51" t="s">
        <v>37</v>
      </c>
      <c r="E61" s="51" t="s">
        <v>17</v>
      </c>
      <c r="F61" s="51" t="s">
        <v>18</v>
      </c>
      <c r="G61" s="43"/>
      <c r="H61" s="1"/>
      <c r="I61" s="1"/>
    </row>
    <row r="62" spans="1:12" x14ac:dyDescent="0.25">
      <c r="A62" s="1"/>
      <c r="B62" s="63" t="s">
        <v>19</v>
      </c>
      <c r="C62" s="63"/>
      <c r="D62" s="36"/>
      <c r="E62" s="36"/>
      <c r="F62" s="64"/>
      <c r="G62" s="41"/>
      <c r="H62" s="1"/>
      <c r="I62" s="1"/>
    </row>
    <row r="63" spans="1:12" x14ac:dyDescent="0.25">
      <c r="A63" s="1"/>
      <c r="B63" s="63" t="s">
        <v>20</v>
      </c>
      <c r="C63" s="63"/>
      <c r="D63" s="36"/>
      <c r="E63" s="36"/>
      <c r="F63" s="64"/>
      <c r="G63" s="41"/>
      <c r="H63" s="1"/>
      <c r="I63" s="1"/>
    </row>
    <row r="64" spans="1:12" x14ac:dyDescent="0.25">
      <c r="A64" s="1"/>
      <c r="B64" s="63" t="s">
        <v>21</v>
      </c>
      <c r="C64" s="63"/>
      <c r="D64" s="36"/>
      <c r="E64" s="36"/>
      <c r="F64" s="64"/>
      <c r="G64" s="41"/>
      <c r="H64" s="1"/>
      <c r="I64" s="1"/>
    </row>
    <row r="65" spans="1:39" x14ac:dyDescent="0.25">
      <c r="A65" s="1"/>
      <c r="B65" s="65" t="s">
        <v>14</v>
      </c>
      <c r="C65" s="66"/>
      <c r="D65" s="47"/>
      <c r="E65" s="48"/>
      <c r="F65" s="1"/>
      <c r="G65" s="1"/>
      <c r="H65" s="1"/>
      <c r="I65" s="1"/>
    </row>
    <row r="66" spans="1:3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39" ht="18.75" customHeight="1" x14ac:dyDescent="0.25">
      <c r="A67" s="1"/>
      <c r="B67" s="57" t="s">
        <v>66</v>
      </c>
      <c r="C67" s="58"/>
      <c r="D67" s="58"/>
      <c r="E67" s="58"/>
      <c r="F67" s="58"/>
      <c r="G67" s="58"/>
      <c r="H67" s="58"/>
      <c r="I67" s="35"/>
    </row>
    <row r="68" spans="1:39" x14ac:dyDescent="0.25">
      <c r="A68" s="1"/>
      <c r="B68" s="49" t="s">
        <v>22</v>
      </c>
      <c r="C68" s="52" t="s">
        <v>23</v>
      </c>
      <c r="D68" s="52" t="s">
        <v>24</v>
      </c>
      <c r="E68" s="67" t="s">
        <v>25</v>
      </c>
      <c r="F68" s="67"/>
      <c r="G68" s="44"/>
      <c r="H68" s="1"/>
      <c r="I68" s="1"/>
    </row>
    <row r="69" spans="1:39" ht="15" customHeight="1" x14ac:dyDescent="0.25">
      <c r="A69" s="1"/>
      <c r="B69" s="9" t="s">
        <v>7</v>
      </c>
      <c r="C69" s="19"/>
      <c r="D69" s="1"/>
      <c r="E69" s="1"/>
      <c r="F69" s="1"/>
      <c r="G69" s="1"/>
      <c r="H69" s="1"/>
      <c r="I69" s="35"/>
    </row>
    <row r="70" spans="1:39" ht="15" customHeight="1" x14ac:dyDescent="0.25">
      <c r="A70" s="1"/>
      <c r="B70" s="27" t="s">
        <v>45</v>
      </c>
      <c r="C70" s="11" t="s">
        <v>26</v>
      </c>
      <c r="D70" s="11">
        <v>11095</v>
      </c>
      <c r="E70" s="68" t="s">
        <v>27</v>
      </c>
      <c r="F70" s="68"/>
      <c r="G70" s="42"/>
      <c r="H70" s="1"/>
    </row>
    <row r="71" spans="1:39" x14ac:dyDescent="0.25">
      <c r="A71" s="1"/>
      <c r="B71" s="27">
        <v>2</v>
      </c>
      <c r="C71" s="11" t="s">
        <v>28</v>
      </c>
      <c r="D71" s="11">
        <v>11022</v>
      </c>
      <c r="E71" s="68" t="s">
        <v>29</v>
      </c>
      <c r="F71" s="68"/>
      <c r="G71" s="42"/>
      <c r="H71" s="1"/>
    </row>
    <row r="72" spans="1:39" ht="18" customHeight="1" x14ac:dyDescent="0.25">
      <c r="A72" s="1"/>
      <c r="B72" s="37" t="s">
        <v>46</v>
      </c>
      <c r="C72" s="37"/>
      <c r="D72" s="37"/>
      <c r="E72" s="37"/>
      <c r="F72" s="37"/>
      <c r="G72" s="37"/>
      <c r="H72" s="37"/>
      <c r="I72" s="1"/>
    </row>
    <row r="73" spans="1:39" x14ac:dyDescent="0.25">
      <c r="A73" s="1"/>
      <c r="B73" s="38"/>
      <c r="C73" s="38"/>
      <c r="D73" s="1"/>
      <c r="E73" s="1"/>
      <c r="F73" s="1"/>
      <c r="G73" s="1"/>
      <c r="H73" s="1"/>
      <c r="I73" s="1"/>
    </row>
    <row r="74" spans="1:39" ht="16.5" customHeight="1" x14ac:dyDescent="0.25">
      <c r="A74" s="1"/>
      <c r="B74" s="57" t="s">
        <v>67</v>
      </c>
      <c r="C74" s="58"/>
      <c r="D74" s="58"/>
      <c r="E74" s="58"/>
      <c r="F74" s="58"/>
      <c r="G74" s="58"/>
      <c r="H74" s="58"/>
      <c r="I74" s="35"/>
    </row>
    <row r="75" spans="1:39" ht="15" customHeight="1" x14ac:dyDescent="0.25">
      <c r="A75" s="1"/>
      <c r="B75" s="9" t="s">
        <v>7</v>
      </c>
      <c r="C75" s="21"/>
      <c r="D75" s="21"/>
      <c r="E75" s="21"/>
      <c r="F75" s="21"/>
      <c r="G75" s="21"/>
      <c r="H75" s="21"/>
      <c r="I75" s="35"/>
    </row>
    <row r="76" spans="1:39" s="39" customFormat="1" ht="18" customHeight="1" x14ac:dyDescent="0.3">
      <c r="B76" s="49" t="s">
        <v>30</v>
      </c>
      <c r="C76" s="55" t="s">
        <v>4</v>
      </c>
      <c r="D76" s="55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s="39" customFormat="1" ht="16.5" x14ac:dyDescent="0.3">
      <c r="B77" s="40" t="s">
        <v>31</v>
      </c>
      <c r="C77" s="56">
        <v>100</v>
      </c>
      <c r="D77" s="56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s="39" customFormat="1" ht="16.5" x14ac:dyDescent="0.3">
      <c r="B78" s="40" t="s">
        <v>32</v>
      </c>
      <c r="C78" s="56">
        <v>100</v>
      </c>
      <c r="D78" s="56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s="39" customFormat="1" ht="16.5" x14ac:dyDescent="0.3">
      <c r="B79" s="40" t="s">
        <v>34</v>
      </c>
      <c r="C79" s="56">
        <v>100</v>
      </c>
      <c r="D79" s="56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s="39" customFormat="1" ht="16.5" x14ac:dyDescent="0.3">
      <c r="B80" s="40" t="s">
        <v>35</v>
      </c>
      <c r="C80" s="56">
        <v>100</v>
      </c>
      <c r="D80" s="56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s="39" customFormat="1" ht="16.5" x14ac:dyDescent="0.3">
      <c r="B81" s="40" t="s">
        <v>36</v>
      </c>
      <c r="C81" s="56">
        <v>100</v>
      </c>
      <c r="D81" s="56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s="39" customFormat="1" ht="16.5" x14ac:dyDescent="0.3">
      <c r="B82" s="7" t="s">
        <v>33</v>
      </c>
      <c r="C82" s="53">
        <f>SUM(C77:D81)</f>
        <v>500</v>
      </c>
      <c r="D82" s="5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39" x14ac:dyDescent="0.25">
      <c r="A84" s="1"/>
      <c r="B84" s="54"/>
      <c r="C84" s="54"/>
      <c r="D84" s="54"/>
      <c r="E84" s="54"/>
      <c r="F84" s="54"/>
      <c r="G84" s="54"/>
      <c r="H84" s="54"/>
      <c r="I84" s="1"/>
    </row>
    <row r="85" spans="1:39" x14ac:dyDescent="0.25">
      <c r="A85" s="1"/>
      <c r="C85" s="1"/>
      <c r="D85" s="1"/>
      <c r="E85" s="1"/>
      <c r="F85" s="1"/>
      <c r="G85" s="1"/>
      <c r="H85" s="1"/>
      <c r="I85" s="1"/>
    </row>
    <row r="86" spans="1:39" s="1" customFormat="1" ht="16.5" x14ac:dyDescent="0.3">
      <c r="B86" s="2"/>
    </row>
    <row r="87" spans="1:39" s="1" customFormat="1" x14ac:dyDescent="0.25"/>
    <row r="88" spans="1:39" s="1" customFormat="1" x14ac:dyDescent="0.25"/>
    <row r="89" spans="1:39" s="1" customFormat="1" x14ac:dyDescent="0.25"/>
    <row r="90" spans="1:39" s="1" customFormat="1" x14ac:dyDescent="0.25"/>
    <row r="91" spans="1:39" s="1" customFormat="1" x14ac:dyDescent="0.25"/>
    <row r="92" spans="1:39" s="1" customFormat="1" x14ac:dyDescent="0.25"/>
    <row r="93" spans="1:39" s="1" customFormat="1" x14ac:dyDescent="0.25"/>
    <row r="94" spans="1:39" s="1" customFormat="1" x14ac:dyDescent="0.25"/>
    <row r="95" spans="1:39" s="1" customFormat="1" x14ac:dyDescent="0.25"/>
    <row r="96" spans="1:39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</sheetData>
  <mergeCells count="29">
    <mergeCell ref="B6:I6"/>
    <mergeCell ref="B7:I8"/>
    <mergeCell ref="B23:H23"/>
    <mergeCell ref="E24:H24"/>
    <mergeCell ref="A26:A29"/>
    <mergeCell ref="E26:H26"/>
    <mergeCell ref="E27:H27"/>
    <mergeCell ref="B74:H74"/>
    <mergeCell ref="F49:H49"/>
    <mergeCell ref="B52:H52"/>
    <mergeCell ref="B60:H60"/>
    <mergeCell ref="B61:C61"/>
    <mergeCell ref="B62:C62"/>
    <mergeCell ref="F62:F64"/>
    <mergeCell ref="B63:C63"/>
    <mergeCell ref="B64:C64"/>
    <mergeCell ref="B65:C65"/>
    <mergeCell ref="B67:H67"/>
    <mergeCell ref="E68:F68"/>
    <mergeCell ref="E70:F70"/>
    <mergeCell ref="E71:F71"/>
    <mergeCell ref="C82:D82"/>
    <mergeCell ref="B84:H84"/>
    <mergeCell ref="C76:D76"/>
    <mergeCell ref="C77:D77"/>
    <mergeCell ref="C78:D78"/>
    <mergeCell ref="C79:D79"/>
    <mergeCell ref="C80:D80"/>
    <mergeCell ref="C81:D81"/>
  </mergeCells>
  <printOptions horizontalCentered="1"/>
  <pageMargins left="0.59055118110236227" right="0.59055118110236227" top="0.51181102362204722" bottom="0.59055118110236227" header="0.51181102362204722" footer="0.51181102362204722"/>
  <pageSetup scale="61" fitToHeight="2" orientation="portrait" r:id="rId1"/>
  <rowBreaks count="1" manualBreakCount="1">
    <brk id="66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UF-001</vt:lpstr>
      <vt:lpstr>'UF-001'!Área_de_impresión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Gonzalo Bedregal Flores</dc:creator>
  <cp:lastModifiedBy>Jazmin Valeria Illanes Yujra</cp:lastModifiedBy>
  <cp:lastPrinted>2024-01-03T20:53:40Z</cp:lastPrinted>
  <dcterms:created xsi:type="dcterms:W3CDTF">2022-03-14T16:09:03Z</dcterms:created>
  <dcterms:modified xsi:type="dcterms:W3CDTF">2024-01-08T18:59:03Z</dcterms:modified>
</cp:coreProperties>
</file>